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ypeptide-my.sharepoint.com/personal/michael_staeheli_polypeptide_com/Documents/Documents/IR_External Reporting/2022 HY/_Final files/"/>
    </mc:Choice>
  </mc:AlternateContent>
  <xr:revisionPtr revIDLastSave="11" documentId="8_{29297A23-5D7C-444D-B1A8-06D2B433CC6E}" xr6:coauthVersionLast="47" xr6:coauthVersionMax="47" xr10:uidLastSave="{EDFFF324-8F3B-47A2-9E6D-F5120AAEB6B6}"/>
  <bookViews>
    <workbookView xWindow="2670" yWindow="4215" windowWidth="21600" windowHeight="11385" xr2:uid="{882CB333-F1C1-4E33-818A-6971E87AC300}"/>
  </bookViews>
  <sheets>
    <sheet name="Sheet1" sheetId="1" r:id="rId1"/>
  </sheets>
  <definedNames>
    <definedName name="ID" localSheetId="0" hidden="1">"ca47cb2b-2f86-4544-934d-91764ad833a0"</definedName>
    <definedName name="_xlnm.Print_Area" localSheetId="0">Sheet1!$A$1:$K$15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<sst xmlns="http://schemas.openxmlformats.org/spreadsheetml/2006/main" count="22" uniqueCount="22">
  <si>
    <t>PolyPeptide time series selected performance indicators</t>
  </si>
  <si>
    <t>kEUR</t>
  </si>
  <si>
    <t>H1 2018</t>
  </si>
  <si>
    <t>H2 2018</t>
  </si>
  <si>
    <t>H1 2019</t>
  </si>
  <si>
    <t>H2 2019</t>
  </si>
  <si>
    <t>H1 2020</t>
  </si>
  <si>
    <t>H2 2020</t>
  </si>
  <si>
    <t>H1 2021</t>
  </si>
  <si>
    <t>Revenue</t>
  </si>
  <si>
    <t>Custom Projects</t>
  </si>
  <si>
    <t>Contract Manufacturing</t>
  </si>
  <si>
    <t>Generics &amp; Cosmetics</t>
  </si>
  <si>
    <t>EBITDA</t>
  </si>
  <si>
    <t>EBIT</t>
  </si>
  <si>
    <t>Financial Result</t>
  </si>
  <si>
    <t>Income tax charges</t>
  </si>
  <si>
    <t>Result of the Period</t>
  </si>
  <si>
    <t>EBITDA is a non-IFRS measure and should be regarded as complementary information that does not substitute the Group’s reported IFRS results.</t>
  </si>
  <si>
    <t>Half-year financials unaudited.</t>
  </si>
  <si>
    <t>H2 2021</t>
  </si>
  <si>
    <t>H1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</si>
</sst>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right"/>
    </xf>
    <xf numFmtId="0" fontId="2" fillId="0" borderId="0" xfId="0" applyFont="1"/>
    <xf numFmtId="0" fontId="0" fillId="2" borderId="1" xfId="0" applyFill="1" applyBorder="1"/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E62F1-2796-4C5B-8F15-D053D2A9EE9A}">
  <sheetPr>
    <pageSetUpPr fitToPage="1"/>
  </sheetPr>
  <dimension ref="A1:K15"/>
  <sheetViews>
    <sheetView tabSelected="1" workbookViewId="0">
      <selection activeCell="B4" sqref="B4"/>
    </sheetView>
  </sheetViews>
  <sheetFormatPr defaultRowHeight="15" x14ac:dyDescent="0.25"/>
  <cols>
    <col min="1" max="1" width="3.42578125" customWidth="1"/>
    <col min="2" max="2" width="20.85546875" bestFit="1" customWidth="1"/>
    <col min="3" max="11" width="12.5703125" customWidth="1"/>
    <col min="12" max="12" width="12.42578125" customWidth="1"/>
  </cols>
  <sheetData>
    <row r="1" spans="1:11" x14ac:dyDescent="0.25">
      <c r="A1" s="1" t="s">
        <v>0</v>
      </c>
    </row>
    <row r="3" spans="1:11" x14ac:dyDescent="0.25">
      <c r="A3" s="6" t="s">
        <v>1</v>
      </c>
      <c r="B3" s="7"/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20</v>
      </c>
      <c r="K3" s="3" t="s">
        <v>21</v>
      </c>
    </row>
    <row r="4" spans="1:11" x14ac:dyDescent="0.25">
      <c r="A4" s="2" t="s">
        <v>9</v>
      </c>
      <c r="B4" s="2"/>
      <c r="C4" s="5">
        <v>81626</v>
      </c>
      <c r="D4" s="5">
        <v>97948</v>
      </c>
      <c r="E4" s="5">
        <v>90729</v>
      </c>
      <c r="F4" s="5">
        <v>111884</v>
      </c>
      <c r="G4" s="5">
        <v>87808</v>
      </c>
      <c r="H4" s="5">
        <v>135225</v>
      </c>
      <c r="I4" s="5">
        <v>135136</v>
      </c>
      <c r="J4" s="5">
        <f>282126-I4</f>
        <v>146990</v>
      </c>
      <c r="K4" s="5">
        <v>133656</v>
      </c>
    </row>
    <row r="5" spans="1:11" x14ac:dyDescent="0.25">
      <c r="A5" s="2"/>
      <c r="B5" s="2" t="s">
        <v>10</v>
      </c>
      <c r="C5" s="5">
        <v>23280</v>
      </c>
      <c r="D5" s="5">
        <v>41379</v>
      </c>
      <c r="E5" s="5">
        <v>30550</v>
      </c>
      <c r="F5" s="5">
        <v>53738</v>
      </c>
      <c r="G5" s="5">
        <v>33504</v>
      </c>
      <c r="H5" s="5">
        <v>68368</v>
      </c>
      <c r="I5" s="5">
        <v>76207</v>
      </c>
      <c r="J5" s="5">
        <f>167006-I5</f>
        <v>90799</v>
      </c>
      <c r="K5" s="5">
        <v>72613</v>
      </c>
    </row>
    <row r="6" spans="1:11" x14ac:dyDescent="0.25">
      <c r="A6" s="2"/>
      <c r="B6" s="2" t="s">
        <v>11</v>
      </c>
      <c r="C6" s="5">
        <v>48926</v>
      </c>
      <c r="D6" s="5">
        <v>49118</v>
      </c>
      <c r="E6" s="5">
        <v>51259</v>
      </c>
      <c r="F6" s="5">
        <v>48246</v>
      </c>
      <c r="G6" s="5">
        <v>42901</v>
      </c>
      <c r="H6" s="5">
        <v>57207</v>
      </c>
      <c r="I6" s="5">
        <v>45765</v>
      </c>
      <c r="J6" s="5">
        <f>89600-I6</f>
        <v>43835</v>
      </c>
      <c r="K6" s="5">
        <v>48398</v>
      </c>
    </row>
    <row r="7" spans="1:11" x14ac:dyDescent="0.25">
      <c r="A7" s="2"/>
      <c r="B7" s="2" t="s">
        <v>12</v>
      </c>
      <c r="C7" s="5">
        <v>9420</v>
      </c>
      <c r="D7" s="5">
        <v>7451</v>
      </c>
      <c r="E7" s="5">
        <v>8920</v>
      </c>
      <c r="F7" s="5">
        <v>9900</v>
      </c>
      <c r="G7" s="5">
        <v>11403</v>
      </c>
      <c r="H7" s="5">
        <v>9650</v>
      </c>
      <c r="I7" s="5">
        <v>13164</v>
      </c>
      <c r="J7" s="5">
        <f>25520-I7</f>
        <v>12356</v>
      </c>
      <c r="K7" s="5">
        <v>12645</v>
      </c>
    </row>
    <row r="8" spans="1:11" x14ac:dyDescent="0.25">
      <c r="A8" s="2" t="s">
        <v>13</v>
      </c>
      <c r="B8" s="2"/>
      <c r="C8" s="5">
        <v>20566</v>
      </c>
      <c r="D8" s="5">
        <v>21616</v>
      </c>
      <c r="E8" s="5">
        <v>22703</v>
      </c>
      <c r="F8" s="5">
        <v>26654</v>
      </c>
      <c r="G8" s="5">
        <v>18519</v>
      </c>
      <c r="H8" s="5">
        <v>43404</v>
      </c>
      <c r="I8" s="5">
        <v>39889</v>
      </c>
      <c r="J8" s="5">
        <f>84848-I8</f>
        <v>44959</v>
      </c>
      <c r="K8" s="5">
        <v>26706</v>
      </c>
    </row>
    <row r="9" spans="1:11" x14ac:dyDescent="0.25">
      <c r="A9" s="2" t="s">
        <v>14</v>
      </c>
      <c r="B9" s="2"/>
      <c r="C9" s="5">
        <v>13814</v>
      </c>
      <c r="D9" s="5">
        <v>13946</v>
      </c>
      <c r="E9" s="5">
        <v>15226</v>
      </c>
      <c r="F9" s="5">
        <v>18323</v>
      </c>
      <c r="G9" s="5">
        <v>10160</v>
      </c>
      <c r="H9" s="5">
        <v>34218</v>
      </c>
      <c r="I9" s="5">
        <v>30803</v>
      </c>
      <c r="J9" s="5">
        <f>64165-I9</f>
        <v>33362</v>
      </c>
      <c r="K9" s="5">
        <v>15482</v>
      </c>
    </row>
    <row r="10" spans="1:11" x14ac:dyDescent="0.25">
      <c r="A10" s="2" t="s">
        <v>15</v>
      </c>
      <c r="B10" s="2"/>
      <c r="C10" s="5">
        <v>565</v>
      </c>
      <c r="D10" s="5">
        <v>1129</v>
      </c>
      <c r="E10" s="5">
        <v>-930</v>
      </c>
      <c r="F10" s="5">
        <v>-2386</v>
      </c>
      <c r="G10" s="5">
        <v>-860</v>
      </c>
      <c r="H10" s="5">
        <v>-5833</v>
      </c>
      <c r="I10" s="5">
        <v>-1276</v>
      </c>
      <c r="J10" s="5">
        <f>-4317-I10</f>
        <v>-3041</v>
      </c>
      <c r="K10" s="5">
        <v>-2641</v>
      </c>
    </row>
    <row r="11" spans="1:11" x14ac:dyDescent="0.25">
      <c r="A11" s="2" t="s">
        <v>16</v>
      </c>
      <c r="B11" s="2"/>
      <c r="C11" s="5">
        <v>-2798</v>
      </c>
      <c r="D11" s="5">
        <v>-2836</v>
      </c>
      <c r="E11" s="5">
        <v>-2908</v>
      </c>
      <c r="F11" s="5">
        <v>-1588</v>
      </c>
      <c r="G11" s="5">
        <v>-1469</v>
      </c>
      <c r="H11" s="5">
        <v>-4880</v>
      </c>
      <c r="I11" s="5">
        <v>-4904</v>
      </c>
      <c r="J11" s="5">
        <f>-12590-I11</f>
        <v>-7686</v>
      </c>
      <c r="K11" s="5">
        <v>-2594</v>
      </c>
    </row>
    <row r="12" spans="1:11" x14ac:dyDescent="0.25">
      <c r="A12" s="2" t="s">
        <v>17</v>
      </c>
      <c r="B12" s="2"/>
      <c r="C12" s="5">
        <v>11581</v>
      </c>
      <c r="D12" s="5">
        <v>12239</v>
      </c>
      <c r="E12" s="5">
        <v>11388</v>
      </c>
      <c r="F12" s="5">
        <v>14349</v>
      </c>
      <c r="G12" s="5">
        <v>7831</v>
      </c>
      <c r="H12" s="5">
        <v>23504</v>
      </c>
      <c r="I12" s="5">
        <v>24623</v>
      </c>
      <c r="J12" s="5">
        <f>47258-I12</f>
        <v>22635</v>
      </c>
      <c r="K12" s="5">
        <v>10247</v>
      </c>
    </row>
    <row r="14" spans="1:11" x14ac:dyDescent="0.25">
      <c r="A14" s="4" t="s">
        <v>18</v>
      </c>
    </row>
    <row r="15" spans="1:11" x14ac:dyDescent="0.25">
      <c r="A15" s="4" t="s">
        <v>19</v>
      </c>
    </row>
  </sheetData>
  <mergeCells count="1">
    <mergeCell ref="A3:B3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Michael, Staeheli</dc:creator>
  <cp:keywords/>
  <dc:description/>
  <cp:lastModifiedBy>Julia Jaun</cp:lastModifiedBy>
  <cp:revision/>
  <cp:lastPrinted>2022-08-18T13:59:35Z</cp:lastPrinted>
  <dcterms:created xsi:type="dcterms:W3CDTF">2021-08-16T16:31:06Z</dcterms:created>
  <dcterms:modified xsi:type="dcterms:W3CDTF">2022-08-18T13:59:40Z</dcterms:modified>
  <cp:category/>
  <cp:contentStatus/>
</cp:coreProperties>
</file>